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ultzS\Desktop\"/>
    </mc:Choice>
  </mc:AlternateContent>
  <xr:revisionPtr revIDLastSave="0" documentId="13_ncr:1_{2BEF62F8-6794-4599-9D5C-7B7C0AFA62EF}" xr6:coauthVersionLast="47" xr6:coauthVersionMax="47" xr10:uidLastSave="{00000000-0000-0000-0000-000000000000}"/>
  <workbookProtection workbookAlgorithmName="SHA-512" workbookHashValue="wpyLz7MI48spHhnrIsIwSPG6gjCKDKZNxDsBeEwwxgOfXOy1T269Mrx4krA6CpmpYDR8MBVNCKYCmwBbQE8OPg==" workbookSaltValue="vUP7mUZ5iHmAnh8PDkD3Dw==" workbookSpinCount="100000" lockStructure="1"/>
  <bookViews>
    <workbookView xWindow="-120" yWindow="-120" windowWidth="29040" windowHeight="15840" xr2:uid="{977F65EA-01E1-483D-B19D-3C46924DA1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32" i="1"/>
  <c r="F33" i="1"/>
  <c r="F34" i="1"/>
  <c r="F35" i="1"/>
  <c r="F36" i="1"/>
  <c r="F37" i="1"/>
  <c r="F31" i="1"/>
  <c r="F20" i="1"/>
  <c r="F21" i="1"/>
  <c r="F22" i="1"/>
  <c r="F23" i="1"/>
  <c r="F24" i="1"/>
  <c r="F25" i="1"/>
  <c r="F10" i="1"/>
  <c r="F12" i="1"/>
  <c r="F11" i="1"/>
  <c r="F26" i="1" l="1"/>
  <c r="F38" i="1"/>
  <c r="F40" i="1" s="1"/>
  <c r="F13" i="1"/>
  <c r="F15" i="1" s="1"/>
  <c r="F16" i="1" s="1"/>
  <c r="F42" i="1" l="1"/>
  <c r="F43" i="1" s="1"/>
</calcChain>
</file>

<file path=xl/sharedStrings.xml><?xml version="1.0" encoding="utf-8"?>
<sst xmlns="http://schemas.openxmlformats.org/spreadsheetml/2006/main" count="52" uniqueCount="45">
  <si>
    <t>General Loads</t>
  </si>
  <si>
    <t>3X</t>
  </si>
  <si>
    <t>Subtotal General Loads</t>
  </si>
  <si>
    <t>Line</t>
  </si>
  <si>
    <t>First 3000 VA @ 100%</t>
  </si>
  <si>
    <t>Net General Loads</t>
  </si>
  <si>
    <t>Fixed Appliances</t>
  </si>
  <si>
    <t>Microwave</t>
  </si>
  <si>
    <t>Dishwasher</t>
  </si>
  <si>
    <t>Y</t>
  </si>
  <si>
    <t>N</t>
  </si>
  <si>
    <t>Other:</t>
  </si>
  <si>
    <t>Total Line 8-14</t>
  </si>
  <si>
    <t>Garbage Disposal: Check Yes/No Enter Nameplate Rating</t>
  </si>
  <si>
    <t>General Loads In Eccess of 3000 Line 4-3000 X .35</t>
  </si>
  <si>
    <t>If 3 Or Less Appliances Enter 100% of line 8-15</t>
  </si>
  <si>
    <t>If 4 Or More Enter 75% of Total Of Lines 8-15</t>
  </si>
  <si>
    <t>Other Loads (Motors, EV Chargers Etc.)</t>
  </si>
  <si>
    <t>Electric Oven</t>
  </si>
  <si>
    <t>Electric Vehicle Charger</t>
  </si>
  <si>
    <t>Electric Range (8000VA or Nameplate Whichever is Greater)</t>
  </si>
  <si>
    <t>Electric Dryer (5000VA or Nameplate Whichever is Greater)</t>
  </si>
  <si>
    <t>Total Line 18-25</t>
  </si>
  <si>
    <t>Total Service Load Amps (Line 29/240Volts = Amperes)</t>
  </si>
  <si>
    <t>Actual Service Size (must be equal to or greater than Line 30)</t>
  </si>
  <si>
    <t>Total Service Load VA (Total of Lines 7, 16, 17, 27, 28)</t>
  </si>
  <si>
    <t>Instructions:</t>
  </si>
  <si>
    <t>Name of Preparer:</t>
  </si>
  <si>
    <t>Volt Amps</t>
  </si>
  <si>
    <t>Date:</t>
  </si>
  <si>
    <t>Total Other Loads</t>
  </si>
  <si>
    <t xml:space="preserve">HVAC </t>
  </si>
  <si>
    <t xml:space="preserve"> +25% of largest motor load (Dryers, HVAC etc.)</t>
  </si>
  <si>
    <t>Rev. 1/10/23</t>
  </si>
  <si>
    <t>City of Reno Electrical Load Calculator</t>
  </si>
  <si>
    <t>Address:</t>
  </si>
  <si>
    <t>Note: Watts=Volts X Amps</t>
  </si>
  <si>
    <t>Rating (watts)</t>
  </si>
  <si>
    <t>General Lighting Enter Dwelling Square Footage</t>
  </si>
  <si>
    <t>Small Appliance Circuits (Kitchen). Minimum 2</t>
  </si>
  <si>
    <t>Laundry Circuits. Minimum 1</t>
  </si>
  <si>
    <t>1 and 2 Family Dwellings only (Based on IRC).</t>
  </si>
  <si>
    <t>Enter Information In Shaded Cells Only.</t>
  </si>
  <si>
    <t>For each Yes Answer Enter Nameplate Rating, Or The Minimum.</t>
  </si>
  <si>
    <t>Bathroom Fan (With Heat or Continuously Running)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</si>
</sst>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0" fillId="0" borderId="10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/>
    <xf numFmtId="0" fontId="0" fillId="2" borderId="2" xfId="0" applyFill="1" applyBorder="1" applyProtection="1">
      <protection locked="0"/>
    </xf>
    <xf numFmtId="0" fontId="0" fillId="2" borderId="0" xfId="0" applyFill="1"/>
    <xf numFmtId="0" fontId="1" fillId="0" borderId="9" xfId="0" applyFont="1" applyBorder="1"/>
    <xf numFmtId="0" fontId="0" fillId="3" borderId="2" xfId="0" applyFill="1" applyBorder="1"/>
    <xf numFmtId="0" fontId="0" fillId="3" borderId="0" xfId="0" applyFill="1"/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11" xfId="0" applyBorder="1"/>
    <xf numFmtId="0" fontId="0" fillId="0" borderId="3" xfId="0" applyBorder="1"/>
    <xf numFmtId="0" fontId="0" fillId="0" borderId="6" xfId="0" applyBorder="1"/>
    <xf numFmtId="0" fontId="0" fillId="3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094E-D0BB-40B3-B7C8-2E8ABE6B1E17}">
  <sheetPr>
    <pageSetUpPr fitToPage="1"/>
  </sheetPr>
  <dimension ref="A1:F49"/>
  <sheetViews>
    <sheetView tabSelected="1" view="pageBreakPreview" zoomScale="115" zoomScaleNormal="100" zoomScaleSheetLayoutView="115" zoomScalePageLayoutView="85" workbookViewId="0">
      <selection activeCell="E2" sqref="E2"/>
    </sheetView>
  </sheetViews>
  <sheetFormatPr defaultRowHeight="15" x14ac:dyDescent="0.25"/>
  <cols>
    <col min="1" max="1" width="8.7109375" bestFit="1" customWidth="1"/>
    <col min="2" max="2" width="58.42578125" bestFit="1" customWidth="1"/>
    <col min="3" max="4" width="4.5703125" customWidth="1"/>
    <col min="5" max="6" width="13.42578125" bestFit="1" customWidth="1"/>
  </cols>
  <sheetData>
    <row r="1" spans="1:6" ht="24.75" customHeight="1" x14ac:dyDescent="0.35">
      <c r="B1" s="15" t="s">
        <v>34</v>
      </c>
    </row>
    <row r="2" spans="1:6" s="17" customFormat="1" x14ac:dyDescent="0.25">
      <c r="A2" s="2" t="s">
        <v>35</v>
      </c>
      <c r="B2" s="13"/>
      <c r="C2" s="2"/>
      <c r="D2" s="19" t="s">
        <v>29</v>
      </c>
      <c r="E2" s="16"/>
      <c r="F2" s="26"/>
    </row>
    <row r="3" spans="1:6" ht="15.75" thickBot="1" x14ac:dyDescent="0.3">
      <c r="B3" s="20"/>
    </row>
    <row r="4" spans="1:6" x14ac:dyDescent="0.25">
      <c r="B4" s="8" t="s">
        <v>26</v>
      </c>
    </row>
    <row r="5" spans="1:6" x14ac:dyDescent="0.25">
      <c r="B5" s="18" t="s">
        <v>41</v>
      </c>
    </row>
    <row r="6" spans="1:6" x14ac:dyDescent="0.25">
      <c r="B6" s="9" t="s">
        <v>42</v>
      </c>
    </row>
    <row r="7" spans="1:6" ht="15.75" thickBot="1" x14ac:dyDescent="0.3">
      <c r="A7" s="3"/>
      <c r="B7" s="10" t="s">
        <v>43</v>
      </c>
    </row>
    <row r="8" spans="1:6" x14ac:dyDescent="0.25">
      <c r="A8" s="3"/>
    </row>
    <row r="9" spans="1:6" x14ac:dyDescent="0.25">
      <c r="A9" s="3" t="s">
        <v>3</v>
      </c>
      <c r="B9" s="21" t="s">
        <v>0</v>
      </c>
      <c r="E9" s="1"/>
      <c r="F9" s="1" t="s">
        <v>28</v>
      </c>
    </row>
    <row r="10" spans="1:6" x14ac:dyDescent="0.25">
      <c r="A10" s="3">
        <v>1</v>
      </c>
      <c r="B10" t="s">
        <v>38</v>
      </c>
      <c r="D10" s="1" t="s">
        <v>1</v>
      </c>
      <c r="E10" s="13"/>
      <c r="F10" s="1">
        <f>E10*3</f>
        <v>0</v>
      </c>
    </row>
    <row r="11" spans="1:6" x14ac:dyDescent="0.25">
      <c r="A11" s="3">
        <v>2</v>
      </c>
      <c r="B11" t="s">
        <v>39</v>
      </c>
      <c r="D11" s="13">
        <v>2</v>
      </c>
      <c r="E11" s="2">
        <v>1500</v>
      </c>
      <c r="F11" s="2">
        <f>1500*D11</f>
        <v>3000</v>
      </c>
    </row>
    <row r="12" spans="1:6" x14ac:dyDescent="0.25">
      <c r="A12" s="3">
        <v>3</v>
      </c>
      <c r="B12" t="s">
        <v>40</v>
      </c>
      <c r="D12" s="13">
        <v>1</v>
      </c>
      <c r="E12" s="1">
        <v>1500</v>
      </c>
      <c r="F12" s="2">
        <f>1500*D12</f>
        <v>1500</v>
      </c>
    </row>
    <row r="13" spans="1:6" x14ac:dyDescent="0.25">
      <c r="A13" s="3">
        <v>4</v>
      </c>
      <c r="B13" t="s">
        <v>2</v>
      </c>
      <c r="F13" s="2">
        <f>SUM(F10:F12)</f>
        <v>4500</v>
      </c>
    </row>
    <row r="14" spans="1:6" x14ac:dyDescent="0.25">
      <c r="A14" s="3">
        <v>5</v>
      </c>
      <c r="B14" t="s">
        <v>4</v>
      </c>
      <c r="F14" s="2">
        <v>3000</v>
      </c>
    </row>
    <row r="15" spans="1:6" x14ac:dyDescent="0.25">
      <c r="A15" s="3">
        <v>6</v>
      </c>
      <c r="B15" t="s">
        <v>14</v>
      </c>
      <c r="F15" s="2">
        <f>(F13-3000)*0.35</f>
        <v>525</v>
      </c>
    </row>
    <row r="16" spans="1:6" x14ac:dyDescent="0.25">
      <c r="A16" s="3">
        <v>7</v>
      </c>
      <c r="B16" t="s">
        <v>5</v>
      </c>
      <c r="F16" s="2">
        <f>F14+F15</f>
        <v>3525</v>
      </c>
    </row>
    <row r="17" spans="1:6" x14ac:dyDescent="0.25">
      <c r="A17" s="3"/>
    </row>
    <row r="18" spans="1:6" x14ac:dyDescent="0.25">
      <c r="A18" s="3"/>
      <c r="B18" s="21" t="s">
        <v>6</v>
      </c>
      <c r="C18" s="4" t="s">
        <v>9</v>
      </c>
      <c r="D18" s="4" t="s">
        <v>10</v>
      </c>
      <c r="E18" s="22" t="s">
        <v>37</v>
      </c>
      <c r="F18" s="24"/>
    </row>
    <row r="19" spans="1:6" x14ac:dyDescent="0.25">
      <c r="A19" s="3">
        <v>8</v>
      </c>
      <c r="B19" t="s">
        <v>13</v>
      </c>
      <c r="C19" s="11"/>
      <c r="D19" s="11"/>
      <c r="E19" s="11"/>
      <c r="F19" s="23">
        <f>E19*1</f>
        <v>0</v>
      </c>
    </row>
    <row r="20" spans="1:6" x14ac:dyDescent="0.25">
      <c r="A20" s="3">
        <v>9</v>
      </c>
      <c r="B20" t="s">
        <v>44</v>
      </c>
      <c r="C20" s="11"/>
      <c r="D20" s="11"/>
      <c r="E20" s="11"/>
      <c r="F20" s="1">
        <f t="shared" ref="F20:F25" si="0" xml:space="preserve"> E20*1</f>
        <v>0</v>
      </c>
    </row>
    <row r="21" spans="1:6" x14ac:dyDescent="0.25">
      <c r="A21" s="3">
        <v>10</v>
      </c>
      <c r="B21" t="s">
        <v>7</v>
      </c>
      <c r="C21" s="11"/>
      <c r="D21" s="11"/>
      <c r="E21" s="11"/>
      <c r="F21" s="1">
        <f t="shared" si="0"/>
        <v>0</v>
      </c>
    </row>
    <row r="22" spans="1:6" x14ac:dyDescent="0.25">
      <c r="A22" s="3">
        <v>11</v>
      </c>
      <c r="B22" t="s">
        <v>8</v>
      </c>
      <c r="C22" s="11"/>
      <c r="D22" s="11"/>
      <c r="E22" s="11"/>
      <c r="F22" s="1">
        <f t="shared" si="0"/>
        <v>0</v>
      </c>
    </row>
    <row r="23" spans="1:6" x14ac:dyDescent="0.25">
      <c r="A23" s="3">
        <v>12</v>
      </c>
      <c r="B23" s="13" t="s">
        <v>11</v>
      </c>
      <c r="C23" s="11"/>
      <c r="D23" s="11"/>
      <c r="E23" s="11"/>
      <c r="F23" s="1">
        <f t="shared" si="0"/>
        <v>0</v>
      </c>
    </row>
    <row r="24" spans="1:6" x14ac:dyDescent="0.25">
      <c r="A24" s="3">
        <v>13</v>
      </c>
      <c r="B24" s="13" t="s">
        <v>11</v>
      </c>
      <c r="C24" s="11"/>
      <c r="D24" s="11"/>
      <c r="E24" s="11"/>
      <c r="F24" s="1">
        <f t="shared" si="0"/>
        <v>0</v>
      </c>
    </row>
    <row r="25" spans="1:6" x14ac:dyDescent="0.25">
      <c r="A25" s="3">
        <v>14</v>
      </c>
      <c r="B25" s="13" t="s">
        <v>11</v>
      </c>
      <c r="C25" s="11"/>
      <c r="D25" s="11"/>
      <c r="E25" s="11"/>
      <c r="F25" s="1">
        <f t="shared" si="0"/>
        <v>0</v>
      </c>
    </row>
    <row r="26" spans="1:6" x14ac:dyDescent="0.25">
      <c r="A26" s="3">
        <v>15</v>
      </c>
      <c r="B26" t="s">
        <v>12</v>
      </c>
      <c r="F26" s="1">
        <f>SUM(F19:F25)</f>
        <v>0</v>
      </c>
    </row>
    <row r="27" spans="1:6" x14ac:dyDescent="0.25">
      <c r="A27" s="3">
        <v>16</v>
      </c>
      <c r="B27" t="s">
        <v>15</v>
      </c>
      <c r="F27" s="13"/>
    </row>
    <row r="28" spans="1:6" x14ac:dyDescent="0.25">
      <c r="A28" s="3">
        <v>17</v>
      </c>
      <c r="B28" t="s">
        <v>16</v>
      </c>
      <c r="F28" s="13"/>
    </row>
    <row r="29" spans="1:6" x14ac:dyDescent="0.25">
      <c r="A29" s="3"/>
    </row>
    <row r="30" spans="1:6" x14ac:dyDescent="0.25">
      <c r="A30" s="3"/>
      <c r="B30" s="21" t="s">
        <v>17</v>
      </c>
      <c r="C30" s="4" t="s">
        <v>9</v>
      </c>
      <c r="D30" s="4" t="s">
        <v>10</v>
      </c>
      <c r="E30" s="22" t="s">
        <v>37</v>
      </c>
      <c r="F30" s="24"/>
    </row>
    <row r="31" spans="1:6" x14ac:dyDescent="0.25">
      <c r="A31" s="3">
        <v>18</v>
      </c>
      <c r="B31" t="s">
        <v>20</v>
      </c>
      <c r="C31" s="11"/>
      <c r="D31" s="11"/>
      <c r="E31" s="13"/>
      <c r="F31" s="23">
        <f>E31*1</f>
        <v>0</v>
      </c>
    </row>
    <row r="32" spans="1:6" x14ac:dyDescent="0.25">
      <c r="A32" s="3">
        <v>19</v>
      </c>
      <c r="B32" t="s">
        <v>31</v>
      </c>
      <c r="C32" s="11"/>
      <c r="D32" s="11"/>
      <c r="E32" s="13"/>
      <c r="F32" s="1">
        <f>E32*1</f>
        <v>0</v>
      </c>
    </row>
    <row r="33" spans="1:6" x14ac:dyDescent="0.25">
      <c r="A33" s="3">
        <v>20</v>
      </c>
      <c r="B33" t="s">
        <v>18</v>
      </c>
      <c r="C33" s="11"/>
      <c r="D33" s="11"/>
      <c r="E33" s="13"/>
      <c r="F33" s="1">
        <f t="shared" ref="F33:F37" si="1">E33*1</f>
        <v>0</v>
      </c>
    </row>
    <row r="34" spans="1:6" x14ac:dyDescent="0.25">
      <c r="A34" s="3">
        <v>21</v>
      </c>
      <c r="B34" t="s">
        <v>21</v>
      </c>
      <c r="C34" s="11"/>
      <c r="D34" s="11"/>
      <c r="E34" s="13"/>
      <c r="F34" s="1">
        <f t="shared" si="1"/>
        <v>0</v>
      </c>
    </row>
    <row r="35" spans="1:6" x14ac:dyDescent="0.25">
      <c r="A35" s="3">
        <v>23</v>
      </c>
      <c r="B35" t="s">
        <v>19</v>
      </c>
      <c r="C35" s="11"/>
      <c r="D35" s="11"/>
      <c r="E35" s="13"/>
      <c r="F35" s="1">
        <f t="shared" si="1"/>
        <v>0</v>
      </c>
    </row>
    <row r="36" spans="1:6" x14ac:dyDescent="0.25">
      <c r="A36" s="3">
        <v>24</v>
      </c>
      <c r="B36" s="13" t="s">
        <v>11</v>
      </c>
      <c r="C36" s="11"/>
      <c r="D36" s="11"/>
      <c r="E36" s="13"/>
      <c r="F36" s="1">
        <f t="shared" si="1"/>
        <v>0</v>
      </c>
    </row>
    <row r="37" spans="1:6" x14ac:dyDescent="0.25">
      <c r="A37" s="3">
        <v>25</v>
      </c>
      <c r="B37" s="13" t="s">
        <v>11</v>
      </c>
      <c r="C37" s="12"/>
      <c r="D37" s="12"/>
      <c r="E37" s="14"/>
      <c r="F37" s="1">
        <f t="shared" si="1"/>
        <v>0</v>
      </c>
    </row>
    <row r="38" spans="1:6" x14ac:dyDescent="0.25">
      <c r="A38" s="3">
        <v>26</v>
      </c>
      <c r="B38" s="5" t="s">
        <v>22</v>
      </c>
      <c r="C38" s="7"/>
      <c r="D38" s="7"/>
      <c r="E38" s="6"/>
      <c r="F38" s="1">
        <f>SUM(F31:F37)</f>
        <v>0</v>
      </c>
    </row>
    <row r="39" spans="1:6" x14ac:dyDescent="0.25">
      <c r="A39" s="3">
        <v>27</v>
      </c>
      <c r="B39" t="s">
        <v>32</v>
      </c>
      <c r="C39" s="3"/>
      <c r="D39" s="3"/>
      <c r="F39" s="13"/>
    </row>
    <row r="40" spans="1:6" x14ac:dyDescent="0.25">
      <c r="A40" s="3">
        <v>28</v>
      </c>
      <c r="B40" t="s">
        <v>30</v>
      </c>
      <c r="C40" s="3"/>
      <c r="D40" s="3"/>
      <c r="F40" s="2">
        <f>F38+F39</f>
        <v>0</v>
      </c>
    </row>
    <row r="41" spans="1:6" x14ac:dyDescent="0.25">
      <c r="A41" s="3"/>
    </row>
    <row r="42" spans="1:6" x14ac:dyDescent="0.25">
      <c r="A42" s="3">
        <v>29</v>
      </c>
      <c r="B42" t="s">
        <v>25</v>
      </c>
      <c r="F42" s="1">
        <f>SUM(F16, F27, F28,F40)</f>
        <v>3525</v>
      </c>
    </row>
    <row r="43" spans="1:6" x14ac:dyDescent="0.25">
      <c r="A43" s="3">
        <v>30</v>
      </c>
      <c r="B43" t="s">
        <v>23</v>
      </c>
      <c r="F43" s="1">
        <f>F42/240</f>
        <v>14.6875</v>
      </c>
    </row>
    <row r="44" spans="1:6" x14ac:dyDescent="0.25">
      <c r="A44" s="3">
        <v>31</v>
      </c>
      <c r="B44" t="s">
        <v>24</v>
      </c>
      <c r="F44" s="14"/>
    </row>
    <row r="45" spans="1:6" x14ac:dyDescent="0.25">
      <c r="A45" s="3"/>
      <c r="F45" s="25"/>
    </row>
    <row r="46" spans="1:6" x14ac:dyDescent="0.25">
      <c r="A46" s="3"/>
      <c r="B46" t="s">
        <v>36</v>
      </c>
    </row>
    <row r="47" spans="1:6" x14ac:dyDescent="0.25">
      <c r="A47" s="3"/>
      <c r="B47" s="13" t="s">
        <v>27</v>
      </c>
    </row>
    <row r="48" spans="1:6" x14ac:dyDescent="0.25">
      <c r="A48" s="3"/>
    </row>
    <row r="49" spans="1:6" x14ac:dyDescent="0.25">
      <c r="A49" s="3"/>
      <c r="F49" t="s">
        <v>33</v>
      </c>
    </row>
  </sheetData>
  <sheetProtection algorithmName="SHA-512" hashValue="VCHDaThb/lNmiwauTZBs8qPoP7bYTbhyl29rIh/zGQYmQMTB1UsjYfEDFgDDb+CHpA2Wi4owWARuWPaIjQ+Gsw==" saltValue="fd3wkf1IIgI1MvDDx5LLXA==" spinCount="100000" sheet="1" objects="1" scenarios="1" selectLockedCells="1"/>
  <pageMargins left="0.7" right="0.7" top="0.75" bottom="0.75" header="0.3" footer="0.3"/>
  <pageSetup scale="8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Reno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Kaminsky</dc:creator>
  <cp:lastModifiedBy>Spencer Schultz</cp:lastModifiedBy>
  <cp:lastPrinted>2024-01-17T15:33:45Z</cp:lastPrinted>
  <dcterms:created xsi:type="dcterms:W3CDTF">2024-01-05T20:56:57Z</dcterms:created>
  <dcterms:modified xsi:type="dcterms:W3CDTF">2024-01-17T15:50:37Z</dcterms:modified>
</cp:coreProperties>
</file>